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3170" windowHeight="1258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4" i="1" l="1"/>
  <c r="P5" i="1"/>
  <c r="P6" i="1"/>
  <c r="P7" i="1"/>
  <c r="P8" i="1"/>
  <c r="P9" i="1"/>
  <c r="P10" i="1"/>
  <c r="P3" i="1"/>
  <c r="O3" i="1"/>
  <c r="N4" i="1" l="1"/>
  <c r="N5" i="1"/>
  <c r="N6" i="1"/>
  <c r="N7" i="1"/>
  <c r="N8" i="1"/>
  <c r="N9" i="1"/>
  <c r="N10" i="1"/>
  <c r="L4" i="1"/>
  <c r="L5" i="1"/>
  <c r="L6" i="1"/>
  <c r="L7" i="1"/>
  <c r="L8" i="1"/>
  <c r="L9" i="1"/>
  <c r="L10" i="1"/>
  <c r="J10" i="1"/>
  <c r="J4" i="1"/>
  <c r="J5" i="1"/>
  <c r="J6" i="1"/>
  <c r="J7" i="1"/>
  <c r="J8" i="1"/>
  <c r="J9" i="1"/>
  <c r="H4" i="1"/>
  <c r="H5" i="1"/>
  <c r="H6" i="1"/>
  <c r="H7" i="1"/>
  <c r="H8" i="1"/>
  <c r="H9" i="1"/>
  <c r="H10" i="1"/>
  <c r="F4" i="1"/>
  <c r="F5" i="1"/>
  <c r="F6" i="1"/>
  <c r="F7" i="1"/>
  <c r="F8" i="1"/>
  <c r="F9" i="1"/>
  <c r="F10" i="1"/>
  <c r="D4" i="1"/>
  <c r="D5" i="1"/>
  <c r="D6" i="1"/>
  <c r="D7" i="1"/>
  <c r="D8" i="1"/>
  <c r="D9" i="1"/>
  <c r="D10" i="1"/>
  <c r="M3" i="1"/>
  <c r="K3" i="1"/>
  <c r="I3" i="1"/>
  <c r="G3" i="1"/>
  <c r="E3" i="1"/>
  <c r="C3" i="1"/>
  <c r="B3" i="1"/>
  <c r="D3" i="1" l="1"/>
  <c r="N3" i="1"/>
  <c r="F3" i="1"/>
  <c r="H3" i="1"/>
  <c r="J3" i="1"/>
  <c r="L3" i="1"/>
</calcChain>
</file>

<file path=xl/sharedStrings.xml><?xml version="1.0" encoding="utf-8"?>
<sst xmlns="http://schemas.openxmlformats.org/spreadsheetml/2006/main" count="26" uniqueCount="20">
  <si>
    <t>Суд</t>
  </si>
  <si>
    <t>Всего окончено дел</t>
  </si>
  <si>
    <t>Окончено до 3-х дней</t>
  </si>
  <si>
    <t>% от количества оконченных</t>
  </si>
  <si>
    <t>Окончено от 3-х дней до 1 месяца</t>
  </si>
  <si>
    <t>Окончено от 1  до 2 месяцев</t>
  </si>
  <si>
    <t>Окончено от 2 до 3 месяцев</t>
  </si>
  <si>
    <t>Окончено от 3 до 6 месяцев</t>
  </si>
  <si>
    <t>Окончено от 6 до 12 месяцев</t>
  </si>
  <si>
    <t>Итоги</t>
  </si>
  <si>
    <t>Байконурский районный суд</t>
  </si>
  <si>
    <t>Есильский районный суд</t>
  </si>
  <si>
    <t>Сарыаркинский районный суд</t>
  </si>
  <si>
    <t>Специализированный межрайонный суд по делам несовершеннолетних города</t>
  </si>
  <si>
    <t>Специализированный межрайонный экономический суд</t>
  </si>
  <si>
    <t>Суд города Нур-Султана</t>
  </si>
  <si>
    <t xml:space="preserve">Алматинский районный суд </t>
  </si>
  <si>
    <t xml:space="preserve"> </t>
  </si>
  <si>
    <t>Данные районных и приравненных к ним судов города Нур-Султана о продолжительности рассмотрения гражданских дел за 12 месяцев 2020 год</t>
  </si>
  <si>
    <t>Свыше 12 месяцев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</si>
</sst>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indexed="8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10" fontId="0" fillId="0" borderId="0" xfId="0" applyNumberFormat="1"/>
    <xf numFmtId="0" fontId="1" fillId="0" borderId="2" xfId="0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3" fontId="1" fillId="4" borderId="2" xfId="0" applyNumberFormat="1" applyFont="1" applyFill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center" vertical="center" wrapText="1"/>
    </xf>
    <xf numFmtId="3" fontId="1" fillId="5" borderId="2" xfId="0" applyNumberFormat="1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center" vertical="center" wrapText="1"/>
    </xf>
    <xf numFmtId="3" fontId="1" fillId="6" borderId="2" xfId="0" applyNumberFormat="1" applyFont="1" applyFill="1" applyBorder="1" applyAlignment="1">
      <alignment horizontal="center" vertical="center" wrapText="1"/>
    </xf>
    <xf numFmtId="164" fontId="1" fillId="6" borderId="2" xfId="0" applyNumberFormat="1" applyFont="1" applyFill="1" applyBorder="1" applyAlignment="1">
      <alignment horizontal="center" vertical="center" wrapText="1"/>
    </xf>
    <xf numFmtId="3" fontId="1" fillId="7" borderId="2" xfId="0" applyNumberFormat="1" applyFont="1" applyFill="1" applyBorder="1" applyAlignment="1">
      <alignment horizontal="center" vertical="center" wrapText="1"/>
    </xf>
    <xf numFmtId="164" fontId="1" fillId="7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0" xfId="0" applyFont="1"/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164" fontId="0" fillId="0" borderId="0" xfId="0" applyNumberFormat="1"/>
    <xf numFmtId="3" fontId="1" fillId="0" borderId="2" xfId="0" applyNumberFormat="1" applyFont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3" fontId="1" fillId="3" borderId="2" xfId="0" applyNumberFormat="1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3" fontId="1" fillId="4" borderId="2" xfId="0" applyNumberFormat="1" applyFont="1" applyFill="1" applyBorder="1" applyAlignment="1">
      <alignment horizontal="center"/>
    </xf>
    <xf numFmtId="164" fontId="1" fillId="4" borderId="2" xfId="0" applyNumberFormat="1" applyFont="1" applyFill="1" applyBorder="1" applyAlignment="1">
      <alignment horizontal="center"/>
    </xf>
    <xf numFmtId="3" fontId="1" fillId="5" borderId="2" xfId="0" applyNumberFormat="1" applyFont="1" applyFill="1" applyBorder="1" applyAlignment="1">
      <alignment horizontal="center"/>
    </xf>
    <xf numFmtId="164" fontId="1" fillId="5" borderId="2" xfId="0" applyNumberFormat="1" applyFont="1" applyFill="1" applyBorder="1" applyAlignment="1">
      <alignment horizontal="center"/>
    </xf>
    <xf numFmtId="3" fontId="1" fillId="6" borderId="2" xfId="0" applyNumberFormat="1" applyFont="1" applyFill="1" applyBorder="1" applyAlignment="1">
      <alignment horizontal="center"/>
    </xf>
    <xf numFmtId="164" fontId="1" fillId="6" borderId="2" xfId="0" applyNumberFormat="1" applyFont="1" applyFill="1" applyBorder="1" applyAlignment="1">
      <alignment horizontal="center"/>
    </xf>
    <xf numFmtId="3" fontId="1" fillId="7" borderId="2" xfId="0" applyNumberFormat="1" applyFon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3" fontId="0" fillId="3" borderId="2" xfId="0" applyNumberFormat="1" applyFill="1" applyBorder="1" applyAlignment="1">
      <alignment horizontal="center"/>
    </xf>
    <xf numFmtId="3" fontId="0" fillId="4" borderId="2" xfId="0" applyNumberFormat="1" applyFill="1" applyBorder="1" applyAlignment="1">
      <alignment horizontal="center"/>
    </xf>
    <xf numFmtId="3" fontId="0" fillId="5" borderId="2" xfId="0" applyNumberFormat="1" applyFill="1" applyBorder="1" applyAlignment="1">
      <alignment horizontal="center"/>
    </xf>
    <xf numFmtId="3" fontId="0" fillId="6" borderId="2" xfId="0" applyNumberFormat="1" applyFill="1" applyBorder="1" applyAlignment="1">
      <alignment horizontal="center"/>
    </xf>
    <xf numFmtId="3" fontId="0" fillId="7" borderId="2" xfId="0" applyNumberFormat="1" applyFill="1" applyBorder="1" applyAlignment="1">
      <alignment horizontal="center"/>
    </xf>
    <xf numFmtId="164" fontId="0" fillId="2" borderId="2" xfId="0" applyNumberFormat="1" applyFont="1" applyFill="1" applyBorder="1" applyAlignment="1">
      <alignment horizontal="center"/>
    </xf>
    <xf numFmtId="164" fontId="0" fillId="3" borderId="2" xfId="0" applyNumberFormat="1" applyFont="1" applyFill="1" applyBorder="1" applyAlignment="1">
      <alignment horizontal="center"/>
    </xf>
    <xf numFmtId="164" fontId="0" fillId="4" borderId="2" xfId="0" applyNumberFormat="1" applyFont="1" applyFill="1" applyBorder="1" applyAlignment="1">
      <alignment horizontal="center"/>
    </xf>
    <xf numFmtId="164" fontId="0" fillId="5" borderId="2" xfId="0" applyNumberFormat="1" applyFont="1" applyFill="1" applyBorder="1" applyAlignment="1">
      <alignment horizontal="center"/>
    </xf>
    <xf numFmtId="164" fontId="0" fillId="6" borderId="2" xfId="0" applyNumberFormat="1" applyFont="1" applyFill="1" applyBorder="1" applyAlignment="1">
      <alignment horizontal="center"/>
    </xf>
    <xf numFmtId="164" fontId="1" fillId="7" borderId="2" xfId="0" applyNumberFormat="1" applyFont="1" applyFill="1" applyBorder="1" applyAlignment="1">
      <alignment horizontal="center"/>
    </xf>
    <xf numFmtId="10" fontId="1" fillId="7" borderId="2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3" fontId="1" fillId="8" borderId="2" xfId="0" applyNumberFormat="1" applyFont="1" applyFill="1" applyBorder="1" applyAlignment="1">
      <alignment horizontal="center" vertical="center" wrapText="1"/>
    </xf>
    <xf numFmtId="164" fontId="1" fillId="8" borderId="2" xfId="0" applyNumberFormat="1" applyFont="1" applyFill="1" applyBorder="1" applyAlignment="1">
      <alignment horizontal="center" vertical="center" wrapText="1"/>
    </xf>
    <xf numFmtId="3" fontId="1" fillId="8" borderId="2" xfId="0" applyNumberFormat="1" applyFont="1" applyFill="1" applyBorder="1" applyAlignment="1">
      <alignment horizontal="center"/>
    </xf>
    <xf numFmtId="164" fontId="1" fillId="8" borderId="2" xfId="0" applyNumberFormat="1" applyFont="1" applyFill="1" applyBorder="1" applyAlignment="1">
      <alignment horizontal="center"/>
    </xf>
    <xf numFmtId="3" fontId="0" fillId="8" borderId="2" xfId="0" applyNumberFormat="1" applyFill="1" applyBorder="1" applyAlignment="1">
      <alignment horizontal="center"/>
    </xf>
    <xf numFmtId="164" fontId="0" fillId="8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topLeftCell="B1" workbookViewId="0">
      <selection activeCell="H17" sqref="H17"/>
    </sheetView>
  </sheetViews>
  <sheetFormatPr defaultColWidth="8.85546875" defaultRowHeight="15" x14ac:dyDescent="0.25"/>
  <cols>
    <col min="1" max="1" width="41.42578125" style="20" customWidth="1"/>
    <col min="2" max="2" width="15.7109375" customWidth="1"/>
    <col min="3" max="4" width="15.7109375" style="21" customWidth="1"/>
    <col min="5" max="5" width="15.7109375" style="22" customWidth="1"/>
    <col min="6" max="6" width="15.7109375" style="21" customWidth="1"/>
    <col min="7" max="7" width="15.7109375" style="22" customWidth="1"/>
    <col min="8" max="8" width="15.7109375" style="21" customWidth="1"/>
    <col min="9" max="9" width="15.7109375" style="22" customWidth="1"/>
    <col min="10" max="10" width="15.7109375" style="21" customWidth="1"/>
    <col min="11" max="11" width="15.7109375" style="22" customWidth="1"/>
    <col min="12" max="12" width="15.7109375" style="21" customWidth="1"/>
    <col min="13" max="13" width="15.7109375" style="22" customWidth="1"/>
    <col min="14" max="14" width="15.7109375" style="21" customWidth="1"/>
    <col min="15" max="15" width="15.7109375" style="1" customWidth="1"/>
    <col min="16" max="16" width="13.42578125" customWidth="1"/>
  </cols>
  <sheetData>
    <row r="1" spans="1:16" ht="32.25" customHeight="1" x14ac:dyDescent="0.25">
      <c r="A1" s="49" t="s">
        <v>18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6" s="16" customFormat="1" ht="75" x14ac:dyDescent="0.25">
      <c r="A2" s="2" t="s">
        <v>0</v>
      </c>
      <c r="B2" s="3" t="s">
        <v>1</v>
      </c>
      <c r="C2" s="4" t="s">
        <v>2</v>
      </c>
      <c r="D2" s="5" t="s">
        <v>3</v>
      </c>
      <c r="E2" s="6" t="s">
        <v>4</v>
      </c>
      <c r="F2" s="7" t="s">
        <v>3</v>
      </c>
      <c r="G2" s="8" t="s">
        <v>5</v>
      </c>
      <c r="H2" s="9" t="s">
        <v>3</v>
      </c>
      <c r="I2" s="10" t="s">
        <v>6</v>
      </c>
      <c r="J2" s="11" t="s">
        <v>3</v>
      </c>
      <c r="K2" s="12" t="s">
        <v>7</v>
      </c>
      <c r="L2" s="13" t="s">
        <v>3</v>
      </c>
      <c r="M2" s="14" t="s">
        <v>8</v>
      </c>
      <c r="N2" s="15" t="s">
        <v>3</v>
      </c>
      <c r="O2" s="50" t="s">
        <v>19</v>
      </c>
      <c r="P2" s="51" t="s">
        <v>3</v>
      </c>
    </row>
    <row r="3" spans="1:16" s="18" customFormat="1" x14ac:dyDescent="0.25">
      <c r="A3" s="17" t="s">
        <v>9</v>
      </c>
      <c r="B3" s="23">
        <f>SUM(B4:B10)</f>
        <v>41346</v>
      </c>
      <c r="C3" s="24">
        <f>SUM(C4:C10)</f>
        <v>4600</v>
      </c>
      <c r="D3" s="25">
        <f>C3/B3</f>
        <v>0.11125622793015044</v>
      </c>
      <c r="E3" s="26">
        <f>SUM(E4:E10)</f>
        <v>18567</v>
      </c>
      <c r="F3" s="27">
        <f>E3/B3</f>
        <v>0.44906399651719636</v>
      </c>
      <c r="G3" s="28">
        <f>SUM(G4:G10)</f>
        <v>14608</v>
      </c>
      <c r="H3" s="29">
        <f>G3/B3</f>
        <v>0.35331108208774731</v>
      </c>
      <c r="I3" s="30">
        <f>SUM(I4:I10)</f>
        <v>2617</v>
      </c>
      <c r="J3" s="31">
        <f>I3/B3</f>
        <v>6.3295119237652978E-2</v>
      </c>
      <c r="K3" s="32">
        <f>SUM(K4:K10)</f>
        <v>906</v>
      </c>
      <c r="L3" s="33">
        <f>K3/B3</f>
        <v>2.1912639674938325E-2</v>
      </c>
      <c r="M3" s="34">
        <f>SUM(M4:M10)</f>
        <v>46</v>
      </c>
      <c r="N3" s="47">
        <f>M3/B3</f>
        <v>1.1125622793015043E-3</v>
      </c>
      <c r="O3" s="52">
        <f>SUM(O4:O10)</f>
        <v>2</v>
      </c>
      <c r="P3" s="53">
        <f>O3*100/B3</f>
        <v>4.8372273013108889E-3</v>
      </c>
    </row>
    <row r="4" spans="1:16" x14ac:dyDescent="0.25">
      <c r="A4" s="19" t="s">
        <v>16</v>
      </c>
      <c r="B4" s="35">
        <v>7528</v>
      </c>
      <c r="C4" s="36">
        <v>919</v>
      </c>
      <c r="D4" s="42">
        <f t="shared" ref="D4:D10" si="0">C4/B4</f>
        <v>0.12207757704569606</v>
      </c>
      <c r="E4" s="37">
        <v>3188</v>
      </c>
      <c r="F4" s="43">
        <f t="shared" ref="F4:F10" si="1">E4/B4</f>
        <v>0.42348565356004253</v>
      </c>
      <c r="G4" s="38">
        <v>2498</v>
      </c>
      <c r="H4" s="44">
        <f t="shared" ref="H4:H10" si="2">G4/B4</f>
        <v>0.33182784272051008</v>
      </c>
      <c r="I4" s="39">
        <v>560</v>
      </c>
      <c r="J4" s="45">
        <f t="shared" ref="J4:J9" si="3">I4/B4</f>
        <v>7.4388947927736454E-2</v>
      </c>
      <c r="K4" s="40">
        <v>337</v>
      </c>
      <c r="L4" s="46">
        <f t="shared" ref="L4:L10" si="4">K4/B4</f>
        <v>4.4766206163655682E-2</v>
      </c>
      <c r="M4" s="41">
        <v>26</v>
      </c>
      <c r="N4" s="47">
        <f t="shared" ref="N4:N10" si="5">M4/B4</f>
        <v>3.4537725823591925E-3</v>
      </c>
      <c r="O4" s="54">
        <v>0</v>
      </c>
      <c r="P4" s="55">
        <f t="shared" ref="P4:P10" si="6">O4*100/B4</f>
        <v>0</v>
      </c>
    </row>
    <row r="5" spans="1:16" x14ac:dyDescent="0.25">
      <c r="A5" s="19" t="s">
        <v>10</v>
      </c>
      <c r="B5" s="35">
        <v>4067</v>
      </c>
      <c r="C5" s="36">
        <v>444</v>
      </c>
      <c r="D5" s="42">
        <f t="shared" si="0"/>
        <v>0.10917137939513155</v>
      </c>
      <c r="E5" s="37">
        <v>1557</v>
      </c>
      <c r="F5" s="43">
        <f t="shared" si="1"/>
        <v>0.38283747233833293</v>
      </c>
      <c r="G5" s="38">
        <v>1537</v>
      </c>
      <c r="H5" s="44">
        <f t="shared" si="2"/>
        <v>0.37791984263584955</v>
      </c>
      <c r="I5" s="39">
        <v>351</v>
      </c>
      <c r="J5" s="45">
        <f t="shared" si="3"/>
        <v>8.6304401278583728E-2</v>
      </c>
      <c r="K5" s="40">
        <v>175</v>
      </c>
      <c r="L5" s="46">
        <f t="shared" si="4"/>
        <v>4.3029259896729774E-2</v>
      </c>
      <c r="M5" s="41">
        <v>3</v>
      </c>
      <c r="N5" s="47">
        <f t="shared" si="5"/>
        <v>7.376444553725104E-4</v>
      </c>
      <c r="O5" s="54">
        <v>0</v>
      </c>
      <c r="P5" s="55">
        <f t="shared" si="6"/>
        <v>0</v>
      </c>
    </row>
    <row r="6" spans="1:16" x14ac:dyDescent="0.25">
      <c r="A6" s="19" t="s">
        <v>11</v>
      </c>
      <c r="B6" s="35">
        <v>7053</v>
      </c>
      <c r="C6" s="36">
        <v>1049</v>
      </c>
      <c r="D6" s="42">
        <f t="shared" si="0"/>
        <v>0.148731036438395</v>
      </c>
      <c r="E6" s="37">
        <v>3595</v>
      </c>
      <c r="F6" s="43">
        <f t="shared" si="1"/>
        <v>0.50971217921451861</v>
      </c>
      <c r="G6" s="38">
        <v>2021</v>
      </c>
      <c r="H6" s="44">
        <f t="shared" si="2"/>
        <v>0.28654473273784203</v>
      </c>
      <c r="I6" s="39">
        <v>332</v>
      </c>
      <c r="J6" s="45">
        <f t="shared" si="3"/>
        <v>4.7072167871827594E-2</v>
      </c>
      <c r="K6" s="40">
        <v>55</v>
      </c>
      <c r="L6" s="46">
        <f t="shared" si="4"/>
        <v>7.7981000992485465E-3</v>
      </c>
      <c r="M6" s="41">
        <v>1</v>
      </c>
      <c r="N6" s="48">
        <f t="shared" si="5"/>
        <v>1.417836381681554E-4</v>
      </c>
      <c r="O6" s="54">
        <v>0</v>
      </c>
      <c r="P6" s="55">
        <f t="shared" si="6"/>
        <v>0</v>
      </c>
    </row>
    <row r="7" spans="1:16" x14ac:dyDescent="0.25">
      <c r="A7" s="19" t="s">
        <v>12</v>
      </c>
      <c r="B7" s="35">
        <v>9067</v>
      </c>
      <c r="C7" s="36">
        <v>1667</v>
      </c>
      <c r="D7" s="42">
        <f t="shared" si="0"/>
        <v>0.18385353479651484</v>
      </c>
      <c r="E7" s="37">
        <v>3887</v>
      </c>
      <c r="F7" s="43">
        <f t="shared" si="1"/>
        <v>0.42869747435756039</v>
      </c>
      <c r="G7" s="38">
        <v>3002</v>
      </c>
      <c r="H7" s="44">
        <f t="shared" si="2"/>
        <v>0.33109076872173815</v>
      </c>
      <c r="I7" s="39">
        <v>391</v>
      </c>
      <c r="J7" s="45">
        <f t="shared" si="3"/>
        <v>4.3123414580346311E-2</v>
      </c>
      <c r="K7" s="40">
        <v>117</v>
      </c>
      <c r="L7" s="46">
        <f t="shared" si="4"/>
        <v>1.2903937355244293E-2</v>
      </c>
      <c r="M7" s="41">
        <v>3</v>
      </c>
      <c r="N7" s="48">
        <f t="shared" si="5"/>
        <v>3.308701885960075E-4</v>
      </c>
      <c r="O7" s="54">
        <v>0</v>
      </c>
      <c r="P7" s="55">
        <f t="shared" si="6"/>
        <v>0</v>
      </c>
    </row>
    <row r="8" spans="1:16" ht="30" x14ac:dyDescent="0.25">
      <c r="A8" s="19" t="s">
        <v>13</v>
      </c>
      <c r="B8" s="35">
        <v>715</v>
      </c>
      <c r="C8" s="36">
        <v>10</v>
      </c>
      <c r="D8" s="42">
        <f t="shared" si="0"/>
        <v>1.3986013986013986E-2</v>
      </c>
      <c r="E8" s="37">
        <v>335</v>
      </c>
      <c r="F8" s="43">
        <f t="shared" si="1"/>
        <v>0.46853146853146854</v>
      </c>
      <c r="G8" s="38">
        <v>272</v>
      </c>
      <c r="H8" s="44">
        <f t="shared" si="2"/>
        <v>0.38041958041958041</v>
      </c>
      <c r="I8" s="39">
        <v>76</v>
      </c>
      <c r="J8" s="45">
        <f t="shared" si="3"/>
        <v>0.1062937062937063</v>
      </c>
      <c r="K8" s="40">
        <v>22</v>
      </c>
      <c r="L8" s="46">
        <f t="shared" si="4"/>
        <v>3.0769230769230771E-2</v>
      </c>
      <c r="M8" s="41">
        <v>0</v>
      </c>
      <c r="N8" s="47">
        <f t="shared" si="5"/>
        <v>0</v>
      </c>
      <c r="O8" s="54">
        <v>0</v>
      </c>
      <c r="P8" s="55">
        <f t="shared" si="6"/>
        <v>0</v>
      </c>
    </row>
    <row r="9" spans="1:16" ht="30" x14ac:dyDescent="0.25">
      <c r="A9" s="19" t="s">
        <v>14</v>
      </c>
      <c r="B9" s="35">
        <v>12726</v>
      </c>
      <c r="C9" s="36">
        <v>494</v>
      </c>
      <c r="D9" s="42">
        <f t="shared" si="0"/>
        <v>3.8818167531038818E-2</v>
      </c>
      <c r="E9" s="37">
        <v>5900</v>
      </c>
      <c r="F9" s="43">
        <f t="shared" si="1"/>
        <v>0.46361779035046363</v>
      </c>
      <c r="G9" s="38">
        <v>5229</v>
      </c>
      <c r="H9" s="44">
        <f t="shared" si="2"/>
        <v>0.41089108910891087</v>
      </c>
      <c r="I9" s="39">
        <v>891</v>
      </c>
      <c r="J9" s="45">
        <f t="shared" si="3"/>
        <v>7.0014144271570017E-2</v>
      </c>
      <c r="K9" s="40">
        <v>197</v>
      </c>
      <c r="L9" s="46">
        <f t="shared" si="4"/>
        <v>1.5480119440515481E-2</v>
      </c>
      <c r="M9" s="41">
        <v>13</v>
      </c>
      <c r="N9" s="47">
        <f t="shared" si="5"/>
        <v>1.0215307245010216E-3</v>
      </c>
      <c r="O9" s="54">
        <v>2</v>
      </c>
      <c r="P9" s="55">
        <f t="shared" si="6"/>
        <v>1.5715857300015717E-2</v>
      </c>
    </row>
    <row r="10" spans="1:16" x14ac:dyDescent="0.25">
      <c r="A10" s="19" t="s">
        <v>15</v>
      </c>
      <c r="B10" s="35">
        <v>190</v>
      </c>
      <c r="C10" s="36">
        <v>17</v>
      </c>
      <c r="D10" s="42">
        <f t="shared" si="0"/>
        <v>8.9473684210526316E-2</v>
      </c>
      <c r="E10" s="37">
        <v>105</v>
      </c>
      <c r="F10" s="43">
        <f t="shared" si="1"/>
        <v>0.55263157894736847</v>
      </c>
      <c r="G10" s="38">
        <v>49</v>
      </c>
      <c r="H10" s="44">
        <f t="shared" si="2"/>
        <v>0.25789473684210529</v>
      </c>
      <c r="I10" s="39">
        <v>16</v>
      </c>
      <c r="J10" s="45">
        <f>I10/B10</f>
        <v>8.4210526315789472E-2</v>
      </c>
      <c r="K10" s="40">
        <v>3</v>
      </c>
      <c r="L10" s="46">
        <f t="shared" si="4"/>
        <v>1.5789473684210527E-2</v>
      </c>
      <c r="M10" s="41">
        <v>0</v>
      </c>
      <c r="N10" s="47">
        <f t="shared" si="5"/>
        <v>0</v>
      </c>
      <c r="O10" s="54">
        <v>0</v>
      </c>
      <c r="P10" s="55">
        <f t="shared" si="6"/>
        <v>0</v>
      </c>
    </row>
    <row r="18" spans="4:4" x14ac:dyDescent="0.25">
      <c r="D18" s="21" t="s">
        <v>17</v>
      </c>
    </row>
  </sheetData>
  <mergeCells count="1">
    <mergeCell ref="A1:N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КУСАИНОВА ИНДИРА КЕНЕСБЕКОВНА</dc:creator>
  <cp:lastModifiedBy>ЖАКИПБЕКОВ ЕРЛАН ЕРКИНОВИЧ</cp:lastModifiedBy>
  <dcterms:created xsi:type="dcterms:W3CDTF">2020-01-16T12:58:36Z</dcterms:created>
  <dcterms:modified xsi:type="dcterms:W3CDTF">2021-02-24T11:14:48Z</dcterms:modified>
</cp:coreProperties>
</file>